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13_ncr:1_{F5CCF608-2941-4A81-A822-7A4190E31A7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Лот 1" sheetId="4" r:id="rId1"/>
    <sheet name="Лот" sheetId="2" r:id="rId2"/>
  </sheets>
  <definedNames>
    <definedName name="_xlnm.Print_Area" localSheetId="1">Лот!$A$1:$H$60</definedName>
    <definedName name="_xlnm.Print_Area" localSheetId="0">'Лот 1'!$A$2:$G$61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4" l="1"/>
  <c r="F60" i="4"/>
  <c r="F59" i="4"/>
  <c r="F58" i="4"/>
  <c r="F57" i="4"/>
  <c r="F56" i="4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61" i="4" l="1"/>
  <c r="J48" i="2"/>
  <c r="J49" i="2" s="1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 l="1"/>
  <c r="F43" i="2"/>
  <c r="F42" i="2" l="1"/>
  <c r="F36" i="2"/>
  <c r="F41" i="2"/>
  <c r="F40" i="2"/>
  <c r="F39" i="2"/>
  <c r="F38" i="2"/>
  <c r="F37" i="2"/>
  <c r="F26" i="2" l="1"/>
  <c r="F35" i="2"/>
  <c r="F34" i="2"/>
  <c r="F33" i="2"/>
  <c r="F32" i="2"/>
  <c r="F31" i="2"/>
  <c r="F30" i="2"/>
  <c r="F29" i="2"/>
  <c r="F12" i="2" l="1"/>
  <c r="F13" i="2"/>
  <c r="F11" i="2"/>
  <c r="F28" i="2"/>
  <c r="F27" i="2"/>
  <c r="F25" i="2"/>
  <c r="F24" i="2"/>
  <c r="F23" i="2"/>
  <c r="F22" i="2"/>
  <c r="F21" i="2"/>
  <c r="F20" i="2"/>
  <c r="F19" i="2"/>
  <c r="F18" i="2"/>
  <c r="F17" i="2"/>
  <c r="F16" i="2"/>
  <c r="F15" i="2"/>
  <c r="F14" i="2"/>
  <c r="F10" i="2"/>
  <c r="F9" i="2"/>
  <c r="F8" i="2"/>
  <c r="F7" i="2"/>
  <c r="F6" i="2"/>
  <c r="F5" i="2"/>
  <c r="F4" i="2"/>
  <c r="F3" i="2"/>
  <c r="F60" i="2" l="1"/>
</calcChain>
</file>

<file path=xl/sharedStrings.xml><?xml version="1.0" encoding="utf-8"?>
<sst xmlns="http://schemas.openxmlformats.org/spreadsheetml/2006/main" count="370" uniqueCount="134">
  <si>
    <t>№</t>
  </si>
  <si>
    <t>Эхтиёт кисмлар руйхати</t>
  </si>
  <si>
    <t>Улчов бирлиги</t>
  </si>
  <si>
    <t>Сони</t>
  </si>
  <si>
    <t xml:space="preserve">Киймати </t>
  </si>
  <si>
    <t>Суммаси</t>
  </si>
  <si>
    <t>Фильтр масленний для автомашина камаз 6520-1043 (намотка синтетика)</t>
  </si>
  <si>
    <t>шт</t>
  </si>
  <si>
    <t>Фильтр масленний для автомашина камаз 6520-1043 (бумага)</t>
  </si>
  <si>
    <t>Натяжитель камаз  ремня 6520-1043</t>
  </si>
  <si>
    <t>Аккумулятор 6 СТ-60 Делкор</t>
  </si>
  <si>
    <t>Подшипник 2 310</t>
  </si>
  <si>
    <t>лт</t>
  </si>
  <si>
    <t>Масло трансмиссионное (Нигрол)</t>
  </si>
  <si>
    <t>Паранит карбоновый</t>
  </si>
  <si>
    <t>Герметик</t>
  </si>
  <si>
    <t>Фара тракторная</t>
  </si>
  <si>
    <t>Литол-24</t>
  </si>
  <si>
    <t xml:space="preserve">кг </t>
  </si>
  <si>
    <t>Фильтр масляный Нексия</t>
  </si>
  <si>
    <t>Фильтр воздушный Нексия</t>
  </si>
  <si>
    <t>Масло моторные Ких 10х40</t>
  </si>
  <si>
    <t>Башмачный болт м16</t>
  </si>
  <si>
    <t>Нож для грейдера</t>
  </si>
  <si>
    <t>кт</t>
  </si>
  <si>
    <t>Замок зажигания Газель</t>
  </si>
  <si>
    <t>Стартер на газель</t>
  </si>
  <si>
    <t>Фильтр топливный FS 1280</t>
  </si>
  <si>
    <t>Фильтр масленний LF3349</t>
  </si>
  <si>
    <t>Фильтр топливный FS 5052</t>
  </si>
  <si>
    <t xml:space="preserve">Фильтр топливный R90P </t>
  </si>
  <si>
    <t>Масло моторное ZIK 15w40 (пр-во. Корея)</t>
  </si>
  <si>
    <t xml:space="preserve">Фильтр топливний для автомашина камаз 6520-1043 </t>
  </si>
  <si>
    <t>Фильтр PL270</t>
  </si>
  <si>
    <t xml:space="preserve">Гайка 32 резба </t>
  </si>
  <si>
    <t xml:space="preserve">Антифриз </t>
  </si>
  <si>
    <t>кг</t>
  </si>
  <si>
    <t>Шестрня №31</t>
  </si>
  <si>
    <t>Масло гидравлическое ZIK ISO-46 (пр-во. Корея)</t>
  </si>
  <si>
    <t>Сальник 32х50</t>
  </si>
  <si>
    <t>Нш-32 правый</t>
  </si>
  <si>
    <t>Масло трансмиссионное 80х90</t>
  </si>
  <si>
    <t>Эхтиёт кисмлар урнатилган техника номи</t>
  </si>
  <si>
    <t>1.Камаз 201 манипулятор                  2.Камаз самасвал 561</t>
  </si>
  <si>
    <t>Камаз самасвал 517</t>
  </si>
  <si>
    <t>Ласетти служеб 700</t>
  </si>
  <si>
    <t>Эхтиёт кисмлар урнатиладиган техника номи</t>
  </si>
  <si>
    <t>1.Самад- ттз 20лт</t>
  </si>
  <si>
    <t xml:space="preserve"> 1.Зиё-ттз 30лт  2.Запас-50лт</t>
  </si>
  <si>
    <t>1.Самад-ттз 1шт</t>
  </si>
  <si>
    <t>1.Зиё-ттз 1шт</t>
  </si>
  <si>
    <t>1.Самад-ттз 4шт</t>
  </si>
  <si>
    <t>1.Зиё-ттз 4шт</t>
  </si>
  <si>
    <t>1.Самад-ттз 2шт</t>
  </si>
  <si>
    <t>1. 50 кг запас</t>
  </si>
  <si>
    <t>1.Камаз 517 самасвал 1шт                         2.Камаз 516 самасвал 1шт</t>
  </si>
  <si>
    <t>1. Нексия 711  1 шт               2. Нексия 414 1 шт</t>
  </si>
  <si>
    <t>1. Нексия 711  4 лт               2. Нексия 414 4 лт</t>
  </si>
  <si>
    <t>1. Экскаватор сайфилло 2 кг                2. Камаз самасвал 273 1кг                                     3. Гредир Ганжа 1 кг</t>
  </si>
  <si>
    <t>Гредир Ганжа</t>
  </si>
  <si>
    <t>Шермат Газел</t>
  </si>
  <si>
    <t>1. Экскаватор Сайфилло 1 шт</t>
  </si>
  <si>
    <t>1. Экскаватор Феруз 1 шт</t>
  </si>
  <si>
    <t>1. Экскаватор Сайфилло 20лт</t>
  </si>
  <si>
    <t>160 лт запас</t>
  </si>
  <si>
    <t>100 лт запас</t>
  </si>
  <si>
    <t>1.Камаз 201 манипулятор 2шт</t>
  </si>
  <si>
    <t>1.Камаз 201 манипулятор 1шт</t>
  </si>
  <si>
    <t xml:space="preserve">1.Зиё-ттз </t>
  </si>
  <si>
    <t>Фреза 2 м Абди 100 кг</t>
  </si>
  <si>
    <t>50кг запас</t>
  </si>
  <si>
    <t>АБЦ-2</t>
  </si>
  <si>
    <t>Жами</t>
  </si>
  <si>
    <t>Насос гидроусилителя КАМАЗ в сборе</t>
  </si>
  <si>
    <t>еркин ака камаз</t>
  </si>
  <si>
    <t>Подшипник выжимной в сборе Т-28</t>
  </si>
  <si>
    <t>Корпус муфты отводки Т-28</t>
  </si>
  <si>
    <t>Равшан трактор</t>
  </si>
  <si>
    <t>Флиппер (Ободная Лента) 9.00-16</t>
  </si>
  <si>
    <t>Автокамера 9.00-16</t>
  </si>
  <si>
    <t>исузу автобус</t>
  </si>
  <si>
    <t>Термостат XCMG XE210</t>
  </si>
  <si>
    <t>комп</t>
  </si>
  <si>
    <t>Феруз экскаватор</t>
  </si>
  <si>
    <t>Подкачка PL-270 корпус с усиленным насосом</t>
  </si>
  <si>
    <t>хомид каток</t>
  </si>
  <si>
    <t>Подшипник 307</t>
  </si>
  <si>
    <t>Подшипник 115 МТЗ</t>
  </si>
  <si>
    <t>Щетки для стартера МТЗ</t>
  </si>
  <si>
    <t>Комплект сальник распределитель МТЗ</t>
  </si>
  <si>
    <t>Накладка на фередо сцепления МТЗ</t>
  </si>
  <si>
    <t>Сателлит заднего моста МТЗ</t>
  </si>
  <si>
    <t>Подшипник 210</t>
  </si>
  <si>
    <t>Подшипник 208</t>
  </si>
  <si>
    <t>Подшипник 212</t>
  </si>
  <si>
    <t>Шестерня 21 зуб</t>
  </si>
  <si>
    <t>Сальник 50х70х10 МТЗ 80</t>
  </si>
  <si>
    <t>Сальник 76х10 МТЗ 80</t>
  </si>
  <si>
    <t>Сальник 75х12 МТЗ 80</t>
  </si>
  <si>
    <t>Пракладка</t>
  </si>
  <si>
    <t>Шестерня 45 зуб</t>
  </si>
  <si>
    <t>Вал КПП МТЗ-80</t>
  </si>
  <si>
    <t>Фиксатор кпп МТЗ</t>
  </si>
  <si>
    <t>МТЗ-80 Фазли</t>
  </si>
  <si>
    <t>1.ТТЗ-80 1шт</t>
  </si>
  <si>
    <t>1.ТТЗ-80 20лт</t>
  </si>
  <si>
    <t>1.ТТЗ-80 4шт</t>
  </si>
  <si>
    <t>Камаз-6520</t>
  </si>
  <si>
    <t>1.Камаз-65117 (манипулятор)                  2.Камаз-6520</t>
  </si>
  <si>
    <t>1.ТТЗ-80.10 1шт</t>
  </si>
  <si>
    <t>1.ТТЗ-80 2шт</t>
  </si>
  <si>
    <t>Ласетти (1,5) СDХ</t>
  </si>
  <si>
    <t>1.Камаз-6520 1шт                         2.Камаз-6520 1шт</t>
  </si>
  <si>
    <t>1. Экскаватор Хундай робекс 140 W-9S  2 кг                2. Камаз-6520 (01) 1кг                                     3. Гредир ХСМG-180 1 кг</t>
  </si>
  <si>
    <t>1. Нексия-2  1 шт                 2. Нексия-3 1 шт</t>
  </si>
  <si>
    <t>1. Нексия-2  1 шт                  2. Нексия-3 1 шт</t>
  </si>
  <si>
    <t>1. Нексия-2 4 лт                   2. Нексия-3  4 лт</t>
  </si>
  <si>
    <t>Гредир ХСМG-180</t>
  </si>
  <si>
    <t>Газ-3302 шмел</t>
  </si>
  <si>
    <t xml:space="preserve"> 1. Экскаватор Хундай робекс 140 W-9S 1 шт</t>
  </si>
  <si>
    <t>1. Экскаватор Хундай робекс 140 W-9S 1 шт</t>
  </si>
  <si>
    <t>1. Экскаватор Хундай робекс 140 W-9S 20лт</t>
  </si>
  <si>
    <t>1. Экскаватор Хундай робекс 140 W-9S20лт</t>
  </si>
  <si>
    <t>1. Экскаватор XCMG XE-210      1 шт</t>
  </si>
  <si>
    <t>1.Камаз-65117 (манипулятор) 2шт</t>
  </si>
  <si>
    <t>1.Камазз-65117 (манипулятор) 1шт</t>
  </si>
  <si>
    <t>1.ТТЗ-80.10 3шт</t>
  </si>
  <si>
    <t>1.ТТЗ-80.10 2шт</t>
  </si>
  <si>
    <t>Фреза XCMG XM-200K      100 кг</t>
  </si>
  <si>
    <t xml:space="preserve">МТЗ-80 </t>
  </si>
  <si>
    <t>ISUZU NP-21 Автобус</t>
  </si>
  <si>
    <t>Т-28х4</t>
  </si>
  <si>
    <t>Каток XCMG XD-82</t>
  </si>
  <si>
    <t>Ромитан йўллардан фойдаланиш корхонаси давлат муассасаси томонидан олинадиган эҳтиёт қисмлар руйхати.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</si>
</sst>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₽_-;\-* #,##0.00\ _₽_-;_-* &quot;-&quot;??\ _₽_-;_-@_-"/>
    <numFmt numFmtId="165" formatCode="_-* #,##0\ _₽_-;\-* #,##0\ _₽_-;_-* &quot;-&quot;??\ _₽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65" fontId="0" fillId="2" borderId="0" xfId="1" applyNumberFormat="1" applyFont="1" applyFill="1" applyAlignment="1">
      <alignment horizontal="center" vertical="center"/>
    </xf>
    <xf numFmtId="165" fontId="3" fillId="2" borderId="1" xfId="1" applyNumberFormat="1" applyFont="1" applyFill="1" applyBorder="1" applyAlignment="1">
      <alignment horizontal="center" vertical="center" wrapText="1"/>
    </xf>
    <xf numFmtId="165" fontId="1" fillId="2" borderId="1" xfId="1" applyNumberFormat="1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 vertical="center" wrapText="1"/>
    </xf>
    <xf numFmtId="165" fontId="0" fillId="0" borderId="0" xfId="1" applyNumberFormat="1" applyFont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61"/>
  <sheetViews>
    <sheetView tabSelected="1" zoomScaleNormal="100" zoomScaleSheetLayoutView="100" workbookViewId="0">
      <selection activeCell="E62" sqref="E62"/>
    </sheetView>
  </sheetViews>
  <sheetFormatPr defaultRowHeight="15" x14ac:dyDescent="0.25"/>
  <cols>
    <col min="1" max="1" width="3.28515625" style="8" bestFit="1" customWidth="1"/>
    <col min="2" max="2" width="33.5703125" style="1" customWidth="1"/>
    <col min="3" max="3" width="8.5703125" style="1" bestFit="1" customWidth="1"/>
    <col min="4" max="4" width="5.5703125" style="1" bestFit="1" customWidth="1"/>
    <col min="5" max="5" width="10.5703125" style="1" customWidth="1"/>
    <col min="6" max="6" width="13.7109375" style="15" bestFit="1" customWidth="1"/>
    <col min="7" max="7" width="27" style="1" customWidth="1"/>
    <col min="8" max="16384" width="9.140625" style="1"/>
  </cols>
  <sheetData>
    <row r="1" spans="1:7" ht="37.5" customHeight="1" x14ac:dyDescent="0.25">
      <c r="A1" s="18" t="s">
        <v>133</v>
      </c>
      <c r="B1" s="18"/>
      <c r="C1" s="18"/>
      <c r="D1" s="18"/>
      <c r="E1" s="18"/>
      <c r="F1" s="18"/>
      <c r="G1" s="18"/>
    </row>
    <row r="2" spans="1:7" s="2" customFormat="1" x14ac:dyDescent="0.25">
      <c r="A2" s="7"/>
      <c r="F2" s="11"/>
    </row>
    <row r="3" spans="1:7" s="7" customFormat="1" ht="30" x14ac:dyDescent="0.25">
      <c r="A3" s="5" t="s">
        <v>0</v>
      </c>
      <c r="B3" s="6" t="s">
        <v>1</v>
      </c>
      <c r="C3" s="6" t="s">
        <v>2</v>
      </c>
      <c r="D3" s="6" t="s">
        <v>3</v>
      </c>
      <c r="E3" s="6" t="s">
        <v>4</v>
      </c>
      <c r="F3" s="12" t="s">
        <v>5</v>
      </c>
      <c r="G3" s="6" t="s">
        <v>42</v>
      </c>
    </row>
    <row r="4" spans="1:7" s="2" customFormat="1" ht="45" x14ac:dyDescent="0.25">
      <c r="A4" s="5">
        <v>1</v>
      </c>
      <c r="B4" s="3" t="s">
        <v>6</v>
      </c>
      <c r="C4" s="4" t="s">
        <v>7</v>
      </c>
      <c r="D4" s="4">
        <v>2</v>
      </c>
      <c r="E4" s="16">
        <v>191546.87499999997</v>
      </c>
      <c r="F4" s="13">
        <f t="shared" ref="F4:F60" si="0">+E4*D4</f>
        <v>383093.74999999994</v>
      </c>
      <c r="G4" s="4" t="s">
        <v>108</v>
      </c>
    </row>
    <row r="5" spans="1:7" s="2" customFormat="1" ht="30" x14ac:dyDescent="0.25">
      <c r="A5" s="5">
        <v>2</v>
      </c>
      <c r="B5" s="3" t="s">
        <v>9</v>
      </c>
      <c r="C5" s="4" t="s">
        <v>7</v>
      </c>
      <c r="D5" s="4">
        <v>1</v>
      </c>
      <c r="E5" s="16">
        <v>294687.49999999994</v>
      </c>
      <c r="F5" s="13">
        <f t="shared" si="0"/>
        <v>294687.49999999994</v>
      </c>
      <c r="G5" s="4" t="s">
        <v>107</v>
      </c>
    </row>
    <row r="6" spans="1:7" s="2" customFormat="1" x14ac:dyDescent="0.25">
      <c r="A6" s="5">
        <v>3</v>
      </c>
      <c r="B6" s="3" t="s">
        <v>10</v>
      </c>
      <c r="C6" s="4" t="s">
        <v>7</v>
      </c>
      <c r="D6" s="4">
        <v>1</v>
      </c>
      <c r="E6" s="16">
        <v>1105078.1249999998</v>
      </c>
      <c r="F6" s="13">
        <f t="shared" si="0"/>
        <v>1105078.1249999998</v>
      </c>
      <c r="G6" s="4" t="s">
        <v>111</v>
      </c>
    </row>
    <row r="7" spans="1:7" s="2" customFormat="1" x14ac:dyDescent="0.25">
      <c r="A7" s="5">
        <v>4</v>
      </c>
      <c r="B7" s="3" t="s">
        <v>11</v>
      </c>
      <c r="C7" s="4" t="s">
        <v>7</v>
      </c>
      <c r="D7" s="4">
        <v>2</v>
      </c>
      <c r="E7" s="16">
        <v>265218.74999999994</v>
      </c>
      <c r="F7" s="13">
        <f t="shared" si="0"/>
        <v>530437.49999999988</v>
      </c>
      <c r="G7" s="4" t="s">
        <v>104</v>
      </c>
    </row>
    <row r="8" spans="1:7" s="2" customFormat="1" x14ac:dyDescent="0.25">
      <c r="A8" s="5">
        <v>5</v>
      </c>
      <c r="B8" s="3" t="s">
        <v>13</v>
      </c>
      <c r="C8" s="4" t="s">
        <v>12</v>
      </c>
      <c r="D8" s="4">
        <v>100</v>
      </c>
      <c r="E8" s="16">
        <v>25048.437499999996</v>
      </c>
      <c r="F8" s="13">
        <f t="shared" si="0"/>
        <v>2504843.7499999995</v>
      </c>
      <c r="G8" s="4" t="s">
        <v>105</v>
      </c>
    </row>
    <row r="9" spans="1:7" s="2" customFormat="1" x14ac:dyDescent="0.25">
      <c r="A9" s="5">
        <v>6</v>
      </c>
      <c r="B9" s="3" t="s">
        <v>14</v>
      </c>
      <c r="C9" s="4" t="s">
        <v>7</v>
      </c>
      <c r="D9" s="4">
        <v>2</v>
      </c>
      <c r="E9" s="16">
        <v>73671.874999999985</v>
      </c>
      <c r="F9" s="13">
        <f t="shared" si="0"/>
        <v>147343.74999999997</v>
      </c>
      <c r="G9" s="4" t="s">
        <v>104</v>
      </c>
    </row>
    <row r="10" spans="1:7" s="2" customFormat="1" x14ac:dyDescent="0.25">
      <c r="A10" s="5">
        <v>7</v>
      </c>
      <c r="B10" s="3" t="s">
        <v>15</v>
      </c>
      <c r="C10" s="4" t="s">
        <v>7</v>
      </c>
      <c r="D10" s="4">
        <v>8</v>
      </c>
      <c r="E10" s="16">
        <v>29468.749999999996</v>
      </c>
      <c r="F10" s="13">
        <f t="shared" si="0"/>
        <v>235749.99999999997</v>
      </c>
      <c r="G10" s="4" t="s">
        <v>106</v>
      </c>
    </row>
    <row r="11" spans="1:7" s="2" customFormat="1" x14ac:dyDescent="0.25">
      <c r="A11" s="5">
        <v>8</v>
      </c>
      <c r="B11" s="3" t="s">
        <v>16</v>
      </c>
      <c r="C11" s="4" t="s">
        <v>7</v>
      </c>
      <c r="D11" s="4">
        <v>2</v>
      </c>
      <c r="E11" s="16">
        <v>176812.49999999994</v>
      </c>
      <c r="F11" s="13">
        <f t="shared" si="0"/>
        <v>353624.99999999988</v>
      </c>
      <c r="G11" s="4" t="s">
        <v>110</v>
      </c>
    </row>
    <row r="12" spans="1:7" s="2" customFormat="1" ht="45" x14ac:dyDescent="0.25">
      <c r="A12" s="5">
        <v>9</v>
      </c>
      <c r="B12" s="3" t="s">
        <v>8</v>
      </c>
      <c r="C12" s="4" t="s">
        <v>7</v>
      </c>
      <c r="D12" s="4">
        <v>2</v>
      </c>
      <c r="E12" s="16">
        <v>117874.99999999999</v>
      </c>
      <c r="F12" s="13">
        <f t="shared" si="0"/>
        <v>235749.99999999997</v>
      </c>
      <c r="G12" s="4" t="s">
        <v>108</v>
      </c>
    </row>
    <row r="13" spans="1:7" s="2" customFormat="1" ht="30" x14ac:dyDescent="0.25">
      <c r="A13" s="5">
        <v>10</v>
      </c>
      <c r="B13" s="3" t="s">
        <v>8</v>
      </c>
      <c r="C13" s="4" t="s">
        <v>7</v>
      </c>
      <c r="D13" s="4">
        <v>2</v>
      </c>
      <c r="E13" s="16">
        <v>117874.99999999999</v>
      </c>
      <c r="F13" s="13">
        <f t="shared" si="0"/>
        <v>235749.99999999997</v>
      </c>
      <c r="G13" s="4" t="s">
        <v>112</v>
      </c>
    </row>
    <row r="14" spans="1:7" s="2" customFormat="1" ht="60" x14ac:dyDescent="0.25">
      <c r="A14" s="5">
        <v>11</v>
      </c>
      <c r="B14" s="3" t="s">
        <v>17</v>
      </c>
      <c r="C14" s="4" t="s">
        <v>18</v>
      </c>
      <c r="D14" s="4">
        <v>54</v>
      </c>
      <c r="E14" s="16">
        <v>103140.62499999999</v>
      </c>
      <c r="F14" s="13">
        <f t="shared" si="0"/>
        <v>5569593.7499999991</v>
      </c>
      <c r="G14" s="4" t="s">
        <v>113</v>
      </c>
    </row>
    <row r="15" spans="1:7" s="2" customFormat="1" ht="30" x14ac:dyDescent="0.25">
      <c r="A15" s="5">
        <v>12</v>
      </c>
      <c r="B15" s="3" t="s">
        <v>19</v>
      </c>
      <c r="C15" s="4" t="s">
        <v>7</v>
      </c>
      <c r="D15" s="4">
        <v>2</v>
      </c>
      <c r="E15" s="16">
        <v>58937.499999999993</v>
      </c>
      <c r="F15" s="13">
        <f t="shared" si="0"/>
        <v>117874.99999999999</v>
      </c>
      <c r="G15" s="4" t="s">
        <v>114</v>
      </c>
    </row>
    <row r="16" spans="1:7" s="2" customFormat="1" ht="30" x14ac:dyDescent="0.25">
      <c r="A16" s="5">
        <v>13</v>
      </c>
      <c r="B16" s="3" t="s">
        <v>20</v>
      </c>
      <c r="C16" s="4" t="s">
        <v>7</v>
      </c>
      <c r="D16" s="4">
        <v>2</v>
      </c>
      <c r="E16" s="16">
        <v>58937.499999999993</v>
      </c>
      <c r="F16" s="13">
        <f t="shared" si="0"/>
        <v>117874.99999999999</v>
      </c>
      <c r="G16" s="4" t="s">
        <v>115</v>
      </c>
    </row>
    <row r="17" spans="1:7" s="2" customFormat="1" ht="30" x14ac:dyDescent="0.25">
      <c r="A17" s="5">
        <v>14</v>
      </c>
      <c r="B17" s="3" t="s">
        <v>21</v>
      </c>
      <c r="C17" s="4" t="s">
        <v>12</v>
      </c>
      <c r="D17" s="4">
        <v>8</v>
      </c>
      <c r="E17" s="16">
        <v>117874.99999999999</v>
      </c>
      <c r="F17" s="13">
        <f t="shared" si="0"/>
        <v>942999.99999999988</v>
      </c>
      <c r="G17" s="4" t="s">
        <v>116</v>
      </c>
    </row>
    <row r="18" spans="1:7" s="2" customFormat="1" x14ac:dyDescent="0.25">
      <c r="A18" s="5">
        <v>15</v>
      </c>
      <c r="B18" s="3" t="s">
        <v>22</v>
      </c>
      <c r="C18" s="4" t="s">
        <v>7</v>
      </c>
      <c r="D18" s="4">
        <v>28</v>
      </c>
      <c r="E18" s="16">
        <v>25048.437499999996</v>
      </c>
      <c r="F18" s="13">
        <f t="shared" si="0"/>
        <v>701356.24999999988</v>
      </c>
      <c r="G18" s="4" t="s">
        <v>117</v>
      </c>
    </row>
    <row r="19" spans="1:7" s="2" customFormat="1" x14ac:dyDescent="0.25">
      <c r="A19" s="5">
        <v>16</v>
      </c>
      <c r="B19" s="3" t="s">
        <v>23</v>
      </c>
      <c r="C19" s="4" t="s">
        <v>24</v>
      </c>
      <c r="D19" s="4">
        <v>1</v>
      </c>
      <c r="E19" s="16">
        <v>5338264.0624999981</v>
      </c>
      <c r="F19" s="13">
        <f t="shared" si="0"/>
        <v>5338264.0624999981</v>
      </c>
      <c r="G19" s="4" t="s">
        <v>117</v>
      </c>
    </row>
    <row r="20" spans="1:7" s="2" customFormat="1" x14ac:dyDescent="0.25">
      <c r="A20" s="5">
        <v>17</v>
      </c>
      <c r="B20" s="3" t="s">
        <v>25</v>
      </c>
      <c r="C20" s="4" t="s">
        <v>7</v>
      </c>
      <c r="D20" s="4">
        <v>1</v>
      </c>
      <c r="E20" s="16">
        <v>191546.87499999997</v>
      </c>
      <c r="F20" s="13">
        <f t="shared" si="0"/>
        <v>191546.87499999997</v>
      </c>
      <c r="G20" s="4" t="s">
        <v>118</v>
      </c>
    </row>
    <row r="21" spans="1:7" s="2" customFormat="1" x14ac:dyDescent="0.25">
      <c r="A21" s="5">
        <v>18</v>
      </c>
      <c r="B21" s="3" t="s">
        <v>26</v>
      </c>
      <c r="C21" s="4" t="s">
        <v>7</v>
      </c>
      <c r="D21" s="4">
        <v>1</v>
      </c>
      <c r="E21" s="16">
        <v>1281890.6249999995</v>
      </c>
      <c r="F21" s="13">
        <f t="shared" si="0"/>
        <v>1281890.6249999995</v>
      </c>
      <c r="G21" s="4" t="s">
        <v>118</v>
      </c>
    </row>
    <row r="22" spans="1:7" s="2" customFormat="1" ht="30" x14ac:dyDescent="0.25">
      <c r="A22" s="5">
        <v>19</v>
      </c>
      <c r="B22" s="3" t="s">
        <v>27</v>
      </c>
      <c r="C22" s="4" t="s">
        <v>7</v>
      </c>
      <c r="D22" s="4">
        <v>2</v>
      </c>
      <c r="E22" s="16">
        <v>88406.249999999971</v>
      </c>
      <c r="F22" s="13">
        <f t="shared" si="0"/>
        <v>176812.49999999994</v>
      </c>
      <c r="G22" s="4" t="s">
        <v>119</v>
      </c>
    </row>
    <row r="23" spans="1:7" s="2" customFormat="1" ht="30" x14ac:dyDescent="0.25">
      <c r="A23" s="5">
        <v>20</v>
      </c>
      <c r="B23" s="3" t="s">
        <v>28</v>
      </c>
      <c r="C23" s="4" t="s">
        <v>7</v>
      </c>
      <c r="D23" s="4">
        <v>1</v>
      </c>
      <c r="E23" s="16">
        <v>88406.249999999971</v>
      </c>
      <c r="F23" s="13">
        <f t="shared" si="0"/>
        <v>88406.249999999971</v>
      </c>
      <c r="G23" s="4" t="s">
        <v>120</v>
      </c>
    </row>
    <row r="24" spans="1:7" s="2" customFormat="1" ht="30" x14ac:dyDescent="0.25">
      <c r="A24" s="5">
        <v>21</v>
      </c>
      <c r="B24" s="3" t="s">
        <v>29</v>
      </c>
      <c r="C24" s="4" t="s">
        <v>7</v>
      </c>
      <c r="D24" s="4">
        <v>2</v>
      </c>
      <c r="E24" s="16">
        <v>66304.687499999985</v>
      </c>
      <c r="F24" s="13">
        <f t="shared" si="0"/>
        <v>132609.37499999997</v>
      </c>
      <c r="G24" s="4" t="s">
        <v>120</v>
      </c>
    </row>
    <row r="25" spans="1:7" s="2" customFormat="1" ht="30" x14ac:dyDescent="0.25">
      <c r="A25" s="5">
        <v>22</v>
      </c>
      <c r="B25" s="3" t="s">
        <v>30</v>
      </c>
      <c r="C25" s="4" t="s">
        <v>7</v>
      </c>
      <c r="D25" s="4">
        <v>1</v>
      </c>
      <c r="E25" s="16">
        <v>206281.24999999997</v>
      </c>
      <c r="F25" s="13">
        <f t="shared" si="0"/>
        <v>206281.24999999997</v>
      </c>
      <c r="G25" s="4" t="s">
        <v>123</v>
      </c>
    </row>
    <row r="26" spans="1:7" s="2" customFormat="1" ht="30" x14ac:dyDescent="0.25">
      <c r="A26" s="5">
        <v>23</v>
      </c>
      <c r="B26" s="3" t="s">
        <v>31</v>
      </c>
      <c r="C26" s="4" t="s">
        <v>12</v>
      </c>
      <c r="D26" s="4">
        <v>180</v>
      </c>
      <c r="E26" s="16">
        <v>95773.437499999985</v>
      </c>
      <c r="F26" s="13">
        <f t="shared" si="0"/>
        <v>17239218.749999996</v>
      </c>
      <c r="G26" s="4" t="s">
        <v>121</v>
      </c>
    </row>
    <row r="27" spans="1:7" s="2" customFormat="1" ht="30" x14ac:dyDescent="0.25">
      <c r="A27" s="5">
        <v>24</v>
      </c>
      <c r="B27" s="3" t="s">
        <v>38</v>
      </c>
      <c r="C27" s="4" t="s">
        <v>12</v>
      </c>
      <c r="D27" s="4">
        <v>120</v>
      </c>
      <c r="E27" s="16">
        <v>81039.062499999971</v>
      </c>
      <c r="F27" s="13">
        <f t="shared" si="0"/>
        <v>9724687.4999999963</v>
      </c>
      <c r="G27" s="4" t="s">
        <v>122</v>
      </c>
    </row>
    <row r="28" spans="1:7" s="2" customFormat="1" ht="30" x14ac:dyDescent="0.25">
      <c r="A28" s="5">
        <v>25</v>
      </c>
      <c r="B28" s="3" t="s">
        <v>32</v>
      </c>
      <c r="C28" s="4" t="s">
        <v>7</v>
      </c>
      <c r="D28" s="4">
        <v>2</v>
      </c>
      <c r="E28" s="16">
        <v>235749.99999999997</v>
      </c>
      <c r="F28" s="13">
        <f t="shared" si="0"/>
        <v>471499.99999999994</v>
      </c>
      <c r="G28" s="4" t="s">
        <v>124</v>
      </c>
    </row>
    <row r="29" spans="1:7" s="2" customFormat="1" ht="30" x14ac:dyDescent="0.25">
      <c r="A29" s="5">
        <v>26</v>
      </c>
      <c r="B29" s="3" t="s">
        <v>33</v>
      </c>
      <c r="C29" s="4" t="s">
        <v>7</v>
      </c>
      <c r="D29" s="4">
        <v>1</v>
      </c>
      <c r="E29" s="16">
        <v>294687.49999999994</v>
      </c>
      <c r="F29" s="13">
        <f t="shared" si="0"/>
        <v>294687.49999999994</v>
      </c>
      <c r="G29" s="4" t="s">
        <v>125</v>
      </c>
    </row>
    <row r="30" spans="1:7" s="2" customFormat="1" x14ac:dyDescent="0.25">
      <c r="A30" s="5">
        <v>27</v>
      </c>
      <c r="B30" s="3" t="s">
        <v>34</v>
      </c>
      <c r="C30" s="4" t="s">
        <v>7</v>
      </c>
      <c r="D30" s="4">
        <v>3</v>
      </c>
      <c r="E30" s="16">
        <v>73671.874999999985</v>
      </c>
      <c r="F30" s="13">
        <f t="shared" si="0"/>
        <v>221015.62499999994</v>
      </c>
      <c r="G30" s="4" t="s">
        <v>126</v>
      </c>
    </row>
    <row r="31" spans="1:7" s="2" customFormat="1" x14ac:dyDescent="0.25">
      <c r="A31" s="5">
        <v>28</v>
      </c>
      <c r="B31" s="3" t="s">
        <v>37</v>
      </c>
      <c r="C31" s="4" t="s">
        <v>7</v>
      </c>
      <c r="D31" s="4">
        <v>1</v>
      </c>
      <c r="E31" s="16">
        <v>559906.24999999988</v>
      </c>
      <c r="F31" s="13">
        <f t="shared" si="0"/>
        <v>559906.24999999988</v>
      </c>
      <c r="G31" s="4" t="s">
        <v>109</v>
      </c>
    </row>
    <row r="32" spans="1:7" s="2" customFormat="1" x14ac:dyDescent="0.25">
      <c r="A32" s="5">
        <v>29</v>
      </c>
      <c r="B32" s="3" t="s">
        <v>37</v>
      </c>
      <c r="C32" s="4" t="s">
        <v>7</v>
      </c>
      <c r="D32" s="4">
        <v>1</v>
      </c>
      <c r="E32" s="16">
        <v>515703.12499999988</v>
      </c>
      <c r="F32" s="13">
        <f t="shared" si="0"/>
        <v>515703.12499999988</v>
      </c>
      <c r="G32" s="4" t="s">
        <v>109</v>
      </c>
    </row>
    <row r="33" spans="1:7" s="2" customFormat="1" x14ac:dyDescent="0.25">
      <c r="A33" s="5">
        <v>30</v>
      </c>
      <c r="B33" s="3" t="s">
        <v>39</v>
      </c>
      <c r="C33" s="4" t="s">
        <v>7</v>
      </c>
      <c r="D33" s="4">
        <v>2</v>
      </c>
      <c r="E33" s="16">
        <v>51570.312499999993</v>
      </c>
      <c r="F33" s="13">
        <f t="shared" si="0"/>
        <v>103140.62499999999</v>
      </c>
      <c r="G33" s="4" t="s">
        <v>127</v>
      </c>
    </row>
    <row r="34" spans="1:7" s="2" customFormat="1" x14ac:dyDescent="0.25">
      <c r="A34" s="5">
        <v>31</v>
      </c>
      <c r="B34" s="3" t="s">
        <v>40</v>
      </c>
      <c r="C34" s="4" t="s">
        <v>7</v>
      </c>
      <c r="D34" s="4">
        <v>1</v>
      </c>
      <c r="E34" s="16">
        <v>1252421.8749999995</v>
      </c>
      <c r="F34" s="13">
        <f t="shared" si="0"/>
        <v>1252421.8749999995</v>
      </c>
      <c r="G34" s="4" t="s">
        <v>109</v>
      </c>
    </row>
    <row r="35" spans="1:7" s="2" customFormat="1" ht="30" x14ac:dyDescent="0.25">
      <c r="A35" s="5">
        <v>32</v>
      </c>
      <c r="B35" s="3" t="s">
        <v>35</v>
      </c>
      <c r="C35" s="4" t="s">
        <v>36</v>
      </c>
      <c r="D35" s="4">
        <v>150</v>
      </c>
      <c r="E35" s="16">
        <v>23574.999999999996</v>
      </c>
      <c r="F35" s="13">
        <f t="shared" si="0"/>
        <v>3536249.9999999995</v>
      </c>
      <c r="G35" s="4" t="s">
        <v>128</v>
      </c>
    </row>
    <row r="36" spans="1:7" s="2" customFormat="1" x14ac:dyDescent="0.25">
      <c r="A36" s="5">
        <v>33</v>
      </c>
      <c r="B36" s="3" t="s">
        <v>41</v>
      </c>
      <c r="C36" s="4" t="s">
        <v>12</v>
      </c>
      <c r="D36" s="4">
        <v>20</v>
      </c>
      <c r="E36" s="16">
        <v>61884.374999999985</v>
      </c>
      <c r="F36" s="13">
        <f t="shared" si="0"/>
        <v>1237687.4999999998</v>
      </c>
      <c r="G36" s="4" t="s">
        <v>71</v>
      </c>
    </row>
    <row r="37" spans="1:7" s="2" customFormat="1" ht="30" x14ac:dyDescent="0.25">
      <c r="A37" s="5">
        <v>34</v>
      </c>
      <c r="B37" s="3" t="s">
        <v>73</v>
      </c>
      <c r="C37" s="4" t="s">
        <v>7</v>
      </c>
      <c r="D37" s="4">
        <v>1</v>
      </c>
      <c r="E37" s="16">
        <v>2873203.1249999991</v>
      </c>
      <c r="F37" s="13">
        <f>+E37*D37</f>
        <v>2873203.1249999991</v>
      </c>
      <c r="G37" s="4" t="s">
        <v>107</v>
      </c>
    </row>
    <row r="38" spans="1:7" s="2" customFormat="1" ht="30" x14ac:dyDescent="0.25">
      <c r="A38" s="5">
        <v>35</v>
      </c>
      <c r="B38" s="3" t="s">
        <v>75</v>
      </c>
      <c r="C38" s="4" t="s">
        <v>7</v>
      </c>
      <c r="D38" s="4">
        <v>1</v>
      </c>
      <c r="E38" s="16">
        <v>287320.31249999994</v>
      </c>
      <c r="F38" s="13">
        <f t="shared" si="0"/>
        <v>287320.31249999994</v>
      </c>
      <c r="G38" s="4" t="s">
        <v>131</v>
      </c>
    </row>
    <row r="39" spans="1:7" s="2" customFormat="1" x14ac:dyDescent="0.25">
      <c r="A39" s="5">
        <v>36</v>
      </c>
      <c r="B39" s="3" t="s">
        <v>76</v>
      </c>
      <c r="C39" s="4" t="s">
        <v>7</v>
      </c>
      <c r="D39" s="4">
        <v>1</v>
      </c>
      <c r="E39" s="16">
        <v>383093.74999999994</v>
      </c>
      <c r="F39" s="13">
        <f t="shared" si="0"/>
        <v>383093.74999999994</v>
      </c>
      <c r="G39" s="4" t="s">
        <v>131</v>
      </c>
    </row>
    <row r="40" spans="1:7" s="2" customFormat="1" x14ac:dyDescent="0.25">
      <c r="A40" s="5">
        <v>37</v>
      </c>
      <c r="B40" s="3" t="s">
        <v>78</v>
      </c>
      <c r="C40" s="4" t="s">
        <v>7</v>
      </c>
      <c r="D40" s="4">
        <v>4</v>
      </c>
      <c r="E40" s="16">
        <v>243117.18749999994</v>
      </c>
      <c r="F40" s="13">
        <f t="shared" si="0"/>
        <v>972468.74999999977</v>
      </c>
      <c r="G40" s="4" t="s">
        <v>130</v>
      </c>
    </row>
    <row r="41" spans="1:7" s="2" customFormat="1" x14ac:dyDescent="0.25">
      <c r="A41" s="5">
        <v>38</v>
      </c>
      <c r="B41" s="3" t="s">
        <v>79</v>
      </c>
      <c r="C41" s="4" t="s">
        <v>7</v>
      </c>
      <c r="D41" s="4">
        <v>4</v>
      </c>
      <c r="E41" s="16">
        <v>360992.18749999988</v>
      </c>
      <c r="F41" s="13">
        <f t="shared" si="0"/>
        <v>1443968.7499999995</v>
      </c>
      <c r="G41" s="4" t="s">
        <v>130</v>
      </c>
    </row>
    <row r="42" spans="1:7" s="2" customFormat="1" ht="30" x14ac:dyDescent="0.25">
      <c r="A42" s="5">
        <v>39</v>
      </c>
      <c r="B42" s="3" t="s">
        <v>81</v>
      </c>
      <c r="C42" s="4" t="s">
        <v>82</v>
      </c>
      <c r="D42" s="4">
        <v>1</v>
      </c>
      <c r="E42" s="16">
        <v>1119812.4999999998</v>
      </c>
      <c r="F42" s="13">
        <f t="shared" si="0"/>
        <v>1119812.4999999998</v>
      </c>
      <c r="G42" s="4" t="s">
        <v>123</v>
      </c>
    </row>
    <row r="43" spans="1:7" s="2" customFormat="1" ht="30" x14ac:dyDescent="0.25">
      <c r="A43" s="5">
        <v>40</v>
      </c>
      <c r="B43" s="3" t="s">
        <v>84</v>
      </c>
      <c r="C43" s="4" t="s">
        <v>82</v>
      </c>
      <c r="D43" s="4">
        <v>1</v>
      </c>
      <c r="E43" s="16">
        <v>825124.99999999988</v>
      </c>
      <c r="F43" s="13">
        <f t="shared" si="0"/>
        <v>825124.99999999988</v>
      </c>
      <c r="G43" s="4" t="s">
        <v>132</v>
      </c>
    </row>
    <row r="44" spans="1:7" s="2" customFormat="1" x14ac:dyDescent="0.25">
      <c r="A44" s="5">
        <v>41</v>
      </c>
      <c r="B44" s="3" t="s">
        <v>87</v>
      </c>
      <c r="C44" s="4" t="s">
        <v>7</v>
      </c>
      <c r="D44" s="4">
        <v>2</v>
      </c>
      <c r="E44" s="16">
        <v>206281.24999999997</v>
      </c>
      <c r="F44" s="13">
        <f t="shared" si="0"/>
        <v>412562.49999999994</v>
      </c>
      <c r="G44" s="4" t="s">
        <v>129</v>
      </c>
    </row>
    <row r="45" spans="1:7" s="2" customFormat="1" x14ac:dyDescent="0.25">
      <c r="A45" s="5">
        <v>42</v>
      </c>
      <c r="B45" s="3" t="s">
        <v>86</v>
      </c>
      <c r="C45" s="4" t="s">
        <v>7</v>
      </c>
      <c r="D45" s="4">
        <v>1</v>
      </c>
      <c r="E45" s="16">
        <v>110507.81249999999</v>
      </c>
      <c r="F45" s="13">
        <f t="shared" si="0"/>
        <v>110507.81249999999</v>
      </c>
      <c r="G45" s="4" t="s">
        <v>129</v>
      </c>
    </row>
    <row r="46" spans="1:7" s="2" customFormat="1" x14ac:dyDescent="0.25">
      <c r="A46" s="5">
        <v>43</v>
      </c>
      <c r="B46" s="3" t="s">
        <v>88</v>
      </c>
      <c r="C46" s="4" t="s">
        <v>7</v>
      </c>
      <c r="D46" s="4">
        <v>4</v>
      </c>
      <c r="E46" s="16">
        <v>39782.812499999985</v>
      </c>
      <c r="F46" s="13">
        <f t="shared" si="0"/>
        <v>159131.24999999994</v>
      </c>
      <c r="G46" s="4" t="s">
        <v>129</v>
      </c>
    </row>
    <row r="47" spans="1:7" s="2" customFormat="1" ht="30" x14ac:dyDescent="0.25">
      <c r="A47" s="5">
        <v>44</v>
      </c>
      <c r="B47" s="3" t="s">
        <v>89</v>
      </c>
      <c r="C47" s="4" t="s">
        <v>82</v>
      </c>
      <c r="D47" s="4">
        <v>1</v>
      </c>
      <c r="E47" s="16">
        <v>81039.062499999971</v>
      </c>
      <c r="F47" s="13">
        <f t="shared" si="0"/>
        <v>81039.062499999971</v>
      </c>
      <c r="G47" s="4" t="s">
        <v>129</v>
      </c>
    </row>
    <row r="48" spans="1:7" s="2" customFormat="1" ht="30" x14ac:dyDescent="0.25">
      <c r="A48" s="5">
        <v>45</v>
      </c>
      <c r="B48" s="3" t="s">
        <v>90</v>
      </c>
      <c r="C48" s="4" t="s">
        <v>7</v>
      </c>
      <c r="D48" s="4">
        <v>1</v>
      </c>
      <c r="E48" s="16">
        <v>235749.99999999997</v>
      </c>
      <c r="F48" s="13">
        <f t="shared" si="0"/>
        <v>235749.99999999997</v>
      </c>
      <c r="G48" s="4" t="s">
        <v>129</v>
      </c>
    </row>
    <row r="49" spans="1:7" s="2" customFormat="1" x14ac:dyDescent="0.25">
      <c r="A49" s="5">
        <v>46</v>
      </c>
      <c r="B49" s="3" t="s">
        <v>91</v>
      </c>
      <c r="C49" s="4" t="s">
        <v>7</v>
      </c>
      <c r="D49" s="4">
        <v>1</v>
      </c>
      <c r="E49" s="16">
        <v>4936015.6249999981</v>
      </c>
      <c r="F49" s="13">
        <f t="shared" si="0"/>
        <v>4936015.6249999981</v>
      </c>
      <c r="G49" s="4" t="s">
        <v>129</v>
      </c>
    </row>
    <row r="50" spans="1:7" s="2" customFormat="1" x14ac:dyDescent="0.25">
      <c r="A50" s="5">
        <v>47</v>
      </c>
      <c r="B50" s="3" t="s">
        <v>92</v>
      </c>
      <c r="C50" s="4" t="s">
        <v>7</v>
      </c>
      <c r="D50" s="4">
        <v>1</v>
      </c>
      <c r="E50" s="16">
        <v>110507.81249999999</v>
      </c>
      <c r="F50" s="13">
        <f t="shared" si="0"/>
        <v>110507.81249999999</v>
      </c>
      <c r="G50" s="4" t="s">
        <v>129</v>
      </c>
    </row>
    <row r="51" spans="1:7" s="2" customFormat="1" x14ac:dyDescent="0.25">
      <c r="A51" s="5">
        <v>48</v>
      </c>
      <c r="B51" s="3" t="s">
        <v>93</v>
      </c>
      <c r="C51" s="4" t="s">
        <v>7</v>
      </c>
      <c r="D51" s="4">
        <v>1</v>
      </c>
      <c r="E51" s="16">
        <v>88406.249999999971</v>
      </c>
      <c r="F51" s="13">
        <f t="shared" si="0"/>
        <v>88406.249999999971</v>
      </c>
      <c r="G51" s="4" t="s">
        <v>129</v>
      </c>
    </row>
    <row r="52" spans="1:7" s="2" customFormat="1" x14ac:dyDescent="0.25">
      <c r="A52" s="5">
        <v>49</v>
      </c>
      <c r="B52" s="3" t="s">
        <v>94</v>
      </c>
      <c r="C52" s="4" t="s">
        <v>7</v>
      </c>
      <c r="D52" s="4">
        <v>1</v>
      </c>
      <c r="E52" s="16">
        <v>147343.74999999997</v>
      </c>
      <c r="F52" s="13">
        <f t="shared" si="0"/>
        <v>147343.74999999997</v>
      </c>
      <c r="G52" s="4" t="s">
        <v>129</v>
      </c>
    </row>
    <row r="53" spans="1:7" s="2" customFormat="1" x14ac:dyDescent="0.25">
      <c r="A53" s="5">
        <v>50</v>
      </c>
      <c r="B53" s="3" t="s">
        <v>95</v>
      </c>
      <c r="C53" s="4" t="s">
        <v>7</v>
      </c>
      <c r="D53" s="4">
        <v>1</v>
      </c>
      <c r="E53" s="16">
        <v>500968.74999999988</v>
      </c>
      <c r="F53" s="13">
        <f t="shared" si="0"/>
        <v>500968.74999999988</v>
      </c>
      <c r="G53" s="4" t="s">
        <v>129</v>
      </c>
    </row>
    <row r="54" spans="1:7" s="2" customFormat="1" x14ac:dyDescent="0.25">
      <c r="A54" s="5">
        <v>51</v>
      </c>
      <c r="B54" s="3" t="s">
        <v>96</v>
      </c>
      <c r="C54" s="4" t="s">
        <v>7</v>
      </c>
      <c r="D54" s="4">
        <v>1</v>
      </c>
      <c r="E54" s="16">
        <v>10314.062499999996</v>
      </c>
      <c r="F54" s="13">
        <f t="shared" si="0"/>
        <v>10314.062499999996</v>
      </c>
      <c r="G54" s="4" t="s">
        <v>129</v>
      </c>
    </row>
    <row r="55" spans="1:7" s="2" customFormat="1" x14ac:dyDescent="0.25">
      <c r="A55" s="5">
        <v>52</v>
      </c>
      <c r="B55" s="3" t="s">
        <v>97</v>
      </c>
      <c r="C55" s="4" t="s">
        <v>7</v>
      </c>
      <c r="D55" s="4">
        <v>1</v>
      </c>
      <c r="E55" s="16">
        <v>235749.99999999997</v>
      </c>
      <c r="F55" s="13">
        <f t="shared" si="0"/>
        <v>235749.99999999997</v>
      </c>
      <c r="G55" s="4" t="s">
        <v>129</v>
      </c>
    </row>
    <row r="56" spans="1:7" s="2" customFormat="1" x14ac:dyDescent="0.25">
      <c r="A56" s="5">
        <v>53</v>
      </c>
      <c r="B56" s="3" t="s">
        <v>98</v>
      </c>
      <c r="C56" s="4" t="s">
        <v>7</v>
      </c>
      <c r="D56" s="4">
        <v>1</v>
      </c>
      <c r="E56" s="16">
        <v>235749.99999999997</v>
      </c>
      <c r="F56" s="13">
        <f t="shared" si="0"/>
        <v>235749.99999999997</v>
      </c>
      <c r="G56" s="4" t="s">
        <v>129</v>
      </c>
    </row>
    <row r="57" spans="1:7" s="2" customFormat="1" x14ac:dyDescent="0.25">
      <c r="A57" s="5">
        <v>54</v>
      </c>
      <c r="B57" s="3" t="s">
        <v>99</v>
      </c>
      <c r="C57" s="4" t="s">
        <v>7</v>
      </c>
      <c r="D57" s="4">
        <v>1</v>
      </c>
      <c r="E57" s="16">
        <v>117874.99999999999</v>
      </c>
      <c r="F57" s="13">
        <f t="shared" si="0"/>
        <v>117874.99999999999</v>
      </c>
      <c r="G57" s="4" t="s">
        <v>129</v>
      </c>
    </row>
    <row r="58" spans="1:7" s="2" customFormat="1" x14ac:dyDescent="0.25">
      <c r="A58" s="5">
        <v>55</v>
      </c>
      <c r="B58" s="3" t="s">
        <v>100</v>
      </c>
      <c r="C58" s="4" t="s">
        <v>7</v>
      </c>
      <c r="D58" s="4">
        <v>1</v>
      </c>
      <c r="E58" s="16">
        <v>2136484.3749999995</v>
      </c>
      <c r="F58" s="13">
        <f t="shared" si="0"/>
        <v>2136484.3749999995</v>
      </c>
      <c r="G58" s="4" t="s">
        <v>129</v>
      </c>
    </row>
    <row r="59" spans="1:7" s="2" customFormat="1" x14ac:dyDescent="0.25">
      <c r="A59" s="5">
        <v>56</v>
      </c>
      <c r="B59" s="3" t="s">
        <v>101</v>
      </c>
      <c r="C59" s="4" t="s">
        <v>7</v>
      </c>
      <c r="D59" s="4">
        <v>1</v>
      </c>
      <c r="E59" s="16">
        <v>397828.12499999994</v>
      </c>
      <c r="F59" s="13">
        <f t="shared" si="0"/>
        <v>397828.12499999994</v>
      </c>
      <c r="G59" s="4" t="s">
        <v>129</v>
      </c>
    </row>
    <row r="60" spans="1:7" s="2" customFormat="1" x14ac:dyDescent="0.25">
      <c r="A60" s="5">
        <v>57</v>
      </c>
      <c r="B60" s="3" t="s">
        <v>102</v>
      </c>
      <c r="C60" s="4" t="s">
        <v>7</v>
      </c>
      <c r="D60" s="4">
        <v>1</v>
      </c>
      <c r="E60" s="16">
        <v>3241562.4999999995</v>
      </c>
      <c r="F60" s="13">
        <f t="shared" si="0"/>
        <v>3241562.4999999995</v>
      </c>
      <c r="G60" s="4" t="s">
        <v>129</v>
      </c>
    </row>
    <row r="61" spans="1:7" s="10" customFormat="1" ht="13.5" customHeight="1" x14ac:dyDescent="0.25">
      <c r="A61" s="17" t="s">
        <v>72</v>
      </c>
      <c r="B61" s="17"/>
      <c r="C61" s="17"/>
      <c r="D61" s="17"/>
      <c r="E61" s="17"/>
      <c r="F61" s="14">
        <f>SUM(F4:F60)</f>
        <v>77110878.124999985</v>
      </c>
      <c r="G61" s="9"/>
    </row>
  </sheetData>
  <mergeCells count="2">
    <mergeCell ref="A61:E61"/>
    <mergeCell ref="A1:G1"/>
  </mergeCells>
  <pageMargins left="0.23622047244094491" right="0.23622047244094491" top="0.19685039370078741" bottom="0.19685039370078741" header="0.31496062992125984" footer="0.31496062992125984"/>
  <pageSetup paperSize="9" scale="9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64"/>
  <sheetViews>
    <sheetView view="pageBreakPreview" zoomScaleNormal="100" zoomScaleSheetLayoutView="100" workbookViewId="0">
      <selection activeCell="H7" sqref="H7"/>
    </sheetView>
  </sheetViews>
  <sheetFormatPr defaultRowHeight="15" x14ac:dyDescent="0.25"/>
  <cols>
    <col min="1" max="1" width="6.85546875" style="8" customWidth="1"/>
    <col min="2" max="2" width="33.5703125" style="1" customWidth="1"/>
    <col min="3" max="3" width="10.85546875" style="1" customWidth="1"/>
    <col min="4" max="4" width="9.42578125" style="1" customWidth="1"/>
    <col min="5" max="5" width="10.5703125" style="1" customWidth="1"/>
    <col min="6" max="6" width="18" style="15" customWidth="1"/>
    <col min="7" max="7" width="27" style="1" customWidth="1"/>
    <col min="8" max="8" width="30.5703125" style="1" customWidth="1"/>
    <col min="9" max="9" width="14.7109375" style="1" customWidth="1"/>
    <col min="10" max="16384" width="9.140625" style="1"/>
  </cols>
  <sheetData>
    <row r="1" spans="1:8" s="2" customFormat="1" x14ac:dyDescent="0.25">
      <c r="A1" s="7"/>
      <c r="F1" s="11"/>
    </row>
    <row r="2" spans="1:8" s="7" customFormat="1" ht="50.25" customHeight="1" x14ac:dyDescent="0.25">
      <c r="A2" s="5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12" t="s">
        <v>5</v>
      </c>
      <c r="G2" s="6" t="s">
        <v>42</v>
      </c>
      <c r="H2" s="6" t="s">
        <v>46</v>
      </c>
    </row>
    <row r="3" spans="1:8" s="2" customFormat="1" ht="45" x14ac:dyDescent="0.25">
      <c r="A3" s="5">
        <v>1</v>
      </c>
      <c r="B3" s="3" t="s">
        <v>6</v>
      </c>
      <c r="C3" s="4" t="s">
        <v>7</v>
      </c>
      <c r="D3" s="4">
        <v>2</v>
      </c>
      <c r="E3" s="4">
        <v>130000</v>
      </c>
      <c r="F3" s="13">
        <f t="shared" ref="F3:F16" si="0">+E3*D3</f>
        <v>260000</v>
      </c>
      <c r="G3" s="4" t="s">
        <v>43</v>
      </c>
      <c r="H3" s="4"/>
    </row>
    <row r="4" spans="1:8" s="2" customFormat="1" ht="30" x14ac:dyDescent="0.25">
      <c r="A4" s="5">
        <v>2</v>
      </c>
      <c r="B4" s="3" t="s">
        <v>9</v>
      </c>
      <c r="C4" s="4" t="s">
        <v>7</v>
      </c>
      <c r="D4" s="4">
        <v>1</v>
      </c>
      <c r="E4" s="4">
        <v>200000</v>
      </c>
      <c r="F4" s="13">
        <f t="shared" si="0"/>
        <v>200000</v>
      </c>
      <c r="G4" s="4" t="s">
        <v>44</v>
      </c>
      <c r="H4" s="4"/>
    </row>
    <row r="5" spans="1:8" s="2" customFormat="1" x14ac:dyDescent="0.25">
      <c r="A5" s="5">
        <v>3</v>
      </c>
      <c r="B5" s="3" t="s">
        <v>10</v>
      </c>
      <c r="C5" s="4" t="s">
        <v>7</v>
      </c>
      <c r="D5" s="4">
        <v>1</v>
      </c>
      <c r="E5" s="4">
        <v>750000</v>
      </c>
      <c r="F5" s="13">
        <f t="shared" si="0"/>
        <v>750000</v>
      </c>
      <c r="G5" s="4" t="s">
        <v>45</v>
      </c>
      <c r="H5" s="4"/>
    </row>
    <row r="6" spans="1:8" s="2" customFormat="1" x14ac:dyDescent="0.25">
      <c r="A6" s="5">
        <v>4</v>
      </c>
      <c r="B6" s="3" t="s">
        <v>11</v>
      </c>
      <c r="C6" s="4" t="s">
        <v>7</v>
      </c>
      <c r="D6" s="4">
        <v>2</v>
      </c>
      <c r="E6" s="4">
        <v>180000</v>
      </c>
      <c r="F6" s="13">
        <f t="shared" si="0"/>
        <v>360000</v>
      </c>
      <c r="G6" s="4" t="s">
        <v>49</v>
      </c>
      <c r="H6" s="4" t="s">
        <v>50</v>
      </c>
    </row>
    <row r="7" spans="1:8" s="2" customFormat="1" x14ac:dyDescent="0.25">
      <c r="A7" s="5">
        <v>5</v>
      </c>
      <c r="B7" s="3" t="s">
        <v>13</v>
      </c>
      <c r="C7" s="4" t="s">
        <v>12</v>
      </c>
      <c r="D7" s="4">
        <v>100</v>
      </c>
      <c r="E7" s="4">
        <v>17000</v>
      </c>
      <c r="F7" s="13">
        <f t="shared" si="0"/>
        <v>1700000</v>
      </c>
      <c r="G7" s="4" t="s">
        <v>47</v>
      </c>
      <c r="H7" s="4" t="s">
        <v>48</v>
      </c>
    </row>
    <row r="8" spans="1:8" s="2" customFormat="1" x14ac:dyDescent="0.25">
      <c r="A8" s="5">
        <v>6</v>
      </c>
      <c r="B8" s="3" t="s">
        <v>14</v>
      </c>
      <c r="C8" s="4" t="s">
        <v>7</v>
      </c>
      <c r="D8" s="4">
        <v>2</v>
      </c>
      <c r="E8" s="4">
        <v>50000</v>
      </c>
      <c r="F8" s="13">
        <f t="shared" si="0"/>
        <v>100000</v>
      </c>
      <c r="G8" s="4" t="s">
        <v>49</v>
      </c>
      <c r="H8" s="4" t="s">
        <v>50</v>
      </c>
    </row>
    <row r="9" spans="1:8" s="2" customFormat="1" x14ac:dyDescent="0.25">
      <c r="A9" s="5">
        <v>7</v>
      </c>
      <c r="B9" s="3" t="s">
        <v>15</v>
      </c>
      <c r="C9" s="4" t="s">
        <v>7</v>
      </c>
      <c r="D9" s="4">
        <v>8</v>
      </c>
      <c r="E9" s="4">
        <v>20000</v>
      </c>
      <c r="F9" s="13">
        <f t="shared" si="0"/>
        <v>160000</v>
      </c>
      <c r="G9" s="4" t="s">
        <v>51</v>
      </c>
      <c r="H9" s="4" t="s">
        <v>52</v>
      </c>
    </row>
    <row r="10" spans="1:8" s="2" customFormat="1" x14ac:dyDescent="0.25">
      <c r="A10" s="5">
        <v>8</v>
      </c>
      <c r="B10" s="3" t="s">
        <v>16</v>
      </c>
      <c r="C10" s="4" t="s">
        <v>7</v>
      </c>
      <c r="D10" s="4">
        <v>2</v>
      </c>
      <c r="E10" s="4">
        <v>120000</v>
      </c>
      <c r="F10" s="13">
        <f t="shared" si="0"/>
        <v>240000</v>
      </c>
      <c r="G10" s="4" t="s">
        <v>53</v>
      </c>
      <c r="H10" s="4"/>
    </row>
    <row r="11" spans="1:8" s="2" customFormat="1" ht="30" x14ac:dyDescent="0.25">
      <c r="A11" s="5">
        <v>9</v>
      </c>
      <c r="B11" s="3" t="s">
        <v>8</v>
      </c>
      <c r="C11" s="4" t="s">
        <v>7</v>
      </c>
      <c r="D11" s="4">
        <v>2</v>
      </c>
      <c r="E11" s="4">
        <v>80000</v>
      </c>
      <c r="F11" s="13">
        <f t="shared" si="0"/>
        <v>160000</v>
      </c>
      <c r="G11" s="4" t="s">
        <v>43</v>
      </c>
      <c r="H11" s="4"/>
    </row>
    <row r="12" spans="1:8" s="2" customFormat="1" ht="30" x14ac:dyDescent="0.25">
      <c r="A12" s="5">
        <v>10</v>
      </c>
      <c r="B12" s="3" t="s">
        <v>8</v>
      </c>
      <c r="C12" s="4" t="s">
        <v>7</v>
      </c>
      <c r="D12" s="4">
        <v>2</v>
      </c>
      <c r="E12" s="4">
        <v>80000</v>
      </c>
      <c r="F12" s="13">
        <f t="shared" si="0"/>
        <v>160000</v>
      </c>
      <c r="G12" s="4" t="s">
        <v>55</v>
      </c>
      <c r="H12" s="4"/>
    </row>
    <row r="13" spans="1:8" s="2" customFormat="1" ht="45" x14ac:dyDescent="0.25">
      <c r="A13" s="5">
        <v>11</v>
      </c>
      <c r="B13" s="3" t="s">
        <v>17</v>
      </c>
      <c r="C13" s="4" t="s">
        <v>18</v>
      </c>
      <c r="D13" s="4">
        <v>54</v>
      </c>
      <c r="E13" s="4">
        <v>70000</v>
      </c>
      <c r="F13" s="13">
        <f t="shared" si="0"/>
        <v>3780000</v>
      </c>
      <c r="G13" s="4" t="s">
        <v>58</v>
      </c>
      <c r="H13" s="4" t="s">
        <v>54</v>
      </c>
    </row>
    <row r="14" spans="1:8" s="2" customFormat="1" ht="30" x14ac:dyDescent="0.25">
      <c r="A14" s="5">
        <v>12</v>
      </c>
      <c r="B14" s="3" t="s">
        <v>19</v>
      </c>
      <c r="C14" s="4" t="s">
        <v>7</v>
      </c>
      <c r="D14" s="4">
        <v>2</v>
      </c>
      <c r="E14" s="4">
        <v>40000</v>
      </c>
      <c r="F14" s="13">
        <f t="shared" si="0"/>
        <v>80000</v>
      </c>
      <c r="G14" s="4" t="s">
        <v>56</v>
      </c>
      <c r="H14" s="4"/>
    </row>
    <row r="15" spans="1:8" s="2" customFormat="1" ht="30" x14ac:dyDescent="0.25">
      <c r="A15" s="5">
        <v>13</v>
      </c>
      <c r="B15" s="3" t="s">
        <v>20</v>
      </c>
      <c r="C15" s="4" t="s">
        <v>7</v>
      </c>
      <c r="D15" s="4">
        <v>2</v>
      </c>
      <c r="E15" s="4">
        <v>40000</v>
      </c>
      <c r="F15" s="13">
        <f t="shared" si="0"/>
        <v>80000</v>
      </c>
      <c r="G15" s="4" t="s">
        <v>56</v>
      </c>
      <c r="H15" s="4"/>
    </row>
    <row r="16" spans="1:8" s="2" customFormat="1" ht="30" x14ac:dyDescent="0.25">
      <c r="A16" s="5">
        <v>14</v>
      </c>
      <c r="B16" s="3" t="s">
        <v>21</v>
      </c>
      <c r="C16" s="4" t="s">
        <v>12</v>
      </c>
      <c r="D16" s="4">
        <v>8</v>
      </c>
      <c r="E16" s="4">
        <v>80000</v>
      </c>
      <c r="F16" s="13">
        <f t="shared" si="0"/>
        <v>640000</v>
      </c>
      <c r="G16" s="4" t="s">
        <v>57</v>
      </c>
      <c r="H16" s="4"/>
    </row>
    <row r="17" spans="1:8" s="2" customFormat="1" x14ac:dyDescent="0.25">
      <c r="A17" s="5">
        <v>15</v>
      </c>
      <c r="B17" s="3" t="s">
        <v>22</v>
      </c>
      <c r="C17" s="4" t="s">
        <v>7</v>
      </c>
      <c r="D17" s="4">
        <v>28</v>
      </c>
      <c r="E17" s="4">
        <v>17000</v>
      </c>
      <c r="F17" s="13">
        <f t="shared" ref="F17:F59" si="1">+E17*D17</f>
        <v>476000</v>
      </c>
      <c r="G17" s="4" t="s">
        <v>59</v>
      </c>
      <c r="H17" s="4"/>
    </row>
    <row r="18" spans="1:8" s="2" customFormat="1" x14ac:dyDescent="0.25">
      <c r="A18" s="5">
        <v>16</v>
      </c>
      <c r="B18" s="3" t="s">
        <v>23</v>
      </c>
      <c r="C18" s="4" t="s">
        <v>24</v>
      </c>
      <c r="D18" s="4">
        <v>1</v>
      </c>
      <c r="E18" s="4">
        <v>3623000</v>
      </c>
      <c r="F18" s="13">
        <f t="shared" si="1"/>
        <v>3623000</v>
      </c>
      <c r="G18" s="4" t="s">
        <v>59</v>
      </c>
      <c r="H18" s="4"/>
    </row>
    <row r="19" spans="1:8" s="2" customFormat="1" x14ac:dyDescent="0.25">
      <c r="A19" s="5">
        <v>17</v>
      </c>
      <c r="B19" s="3" t="s">
        <v>25</v>
      </c>
      <c r="C19" s="4" t="s">
        <v>7</v>
      </c>
      <c r="D19" s="4">
        <v>1</v>
      </c>
      <c r="E19" s="4">
        <v>130000</v>
      </c>
      <c r="F19" s="13">
        <f t="shared" si="1"/>
        <v>130000</v>
      </c>
      <c r="G19" s="4" t="s">
        <v>60</v>
      </c>
      <c r="H19" s="4"/>
    </row>
    <row r="20" spans="1:8" s="2" customFormat="1" x14ac:dyDescent="0.25">
      <c r="A20" s="5">
        <v>18</v>
      </c>
      <c r="B20" s="3" t="s">
        <v>26</v>
      </c>
      <c r="C20" s="4" t="s">
        <v>7</v>
      </c>
      <c r="D20" s="4">
        <v>1</v>
      </c>
      <c r="E20" s="4">
        <v>870000</v>
      </c>
      <c r="F20" s="13">
        <f t="shared" si="1"/>
        <v>870000</v>
      </c>
      <c r="G20" s="4" t="s">
        <v>60</v>
      </c>
      <c r="H20" s="4"/>
    </row>
    <row r="21" spans="1:8" s="2" customFormat="1" ht="30" x14ac:dyDescent="0.25">
      <c r="A21" s="5">
        <v>19</v>
      </c>
      <c r="B21" s="3" t="s">
        <v>27</v>
      </c>
      <c r="C21" s="4" t="s">
        <v>7</v>
      </c>
      <c r="D21" s="4">
        <v>2</v>
      </c>
      <c r="E21" s="4">
        <v>60000</v>
      </c>
      <c r="F21" s="13">
        <f t="shared" si="1"/>
        <v>120000</v>
      </c>
      <c r="G21" s="4" t="s">
        <v>61</v>
      </c>
      <c r="H21" s="4" t="s">
        <v>62</v>
      </c>
    </row>
    <row r="22" spans="1:8" s="2" customFormat="1" ht="30" x14ac:dyDescent="0.25">
      <c r="A22" s="5">
        <v>20</v>
      </c>
      <c r="B22" s="3" t="s">
        <v>28</v>
      </c>
      <c r="C22" s="4" t="s">
        <v>7</v>
      </c>
      <c r="D22" s="4">
        <v>1</v>
      </c>
      <c r="E22" s="4">
        <v>60000</v>
      </c>
      <c r="F22" s="13">
        <f t="shared" si="1"/>
        <v>60000</v>
      </c>
      <c r="G22" s="4" t="s">
        <v>61</v>
      </c>
      <c r="H22" s="4"/>
    </row>
    <row r="23" spans="1:8" s="2" customFormat="1" ht="30" x14ac:dyDescent="0.25">
      <c r="A23" s="5">
        <v>21</v>
      </c>
      <c r="B23" s="3" t="s">
        <v>29</v>
      </c>
      <c r="C23" s="4" t="s">
        <v>7</v>
      </c>
      <c r="D23" s="4">
        <v>2</v>
      </c>
      <c r="E23" s="4">
        <v>45000</v>
      </c>
      <c r="F23" s="13">
        <f t="shared" si="1"/>
        <v>90000</v>
      </c>
      <c r="G23" s="4" t="s">
        <v>61</v>
      </c>
      <c r="H23" s="4" t="s">
        <v>62</v>
      </c>
    </row>
    <row r="24" spans="1:8" s="2" customFormat="1" x14ac:dyDescent="0.25">
      <c r="A24" s="5">
        <v>22</v>
      </c>
      <c r="B24" s="3" t="s">
        <v>30</v>
      </c>
      <c r="C24" s="4" t="s">
        <v>7</v>
      </c>
      <c r="D24" s="4">
        <v>1</v>
      </c>
      <c r="E24" s="4">
        <v>140000</v>
      </c>
      <c r="F24" s="13">
        <f t="shared" si="1"/>
        <v>140000</v>
      </c>
      <c r="G24" s="4"/>
      <c r="H24" s="4" t="s">
        <v>62</v>
      </c>
    </row>
    <row r="25" spans="1:8" s="2" customFormat="1" ht="30" x14ac:dyDescent="0.25">
      <c r="A25" s="5">
        <v>23</v>
      </c>
      <c r="B25" s="3" t="s">
        <v>31</v>
      </c>
      <c r="C25" s="4" t="s">
        <v>12</v>
      </c>
      <c r="D25" s="4">
        <v>180</v>
      </c>
      <c r="E25" s="4">
        <v>65000</v>
      </c>
      <c r="F25" s="13">
        <f t="shared" si="1"/>
        <v>11700000</v>
      </c>
      <c r="G25" s="4" t="s">
        <v>63</v>
      </c>
      <c r="H25" s="4" t="s">
        <v>64</v>
      </c>
    </row>
    <row r="26" spans="1:8" s="2" customFormat="1" ht="30" x14ac:dyDescent="0.25">
      <c r="A26" s="5">
        <v>24</v>
      </c>
      <c r="B26" s="3" t="s">
        <v>38</v>
      </c>
      <c r="C26" s="4" t="s">
        <v>12</v>
      </c>
      <c r="D26" s="4">
        <v>120</v>
      </c>
      <c r="E26" s="4">
        <v>55000</v>
      </c>
      <c r="F26" s="13">
        <f t="shared" si="1"/>
        <v>6600000</v>
      </c>
      <c r="G26" s="4" t="s">
        <v>63</v>
      </c>
      <c r="H26" s="4" t="s">
        <v>65</v>
      </c>
    </row>
    <row r="27" spans="1:8" s="2" customFormat="1" ht="30" x14ac:dyDescent="0.25">
      <c r="A27" s="5">
        <v>25</v>
      </c>
      <c r="B27" s="3" t="s">
        <v>32</v>
      </c>
      <c r="C27" s="4" t="s">
        <v>7</v>
      </c>
      <c r="D27" s="4">
        <v>2</v>
      </c>
      <c r="E27" s="4">
        <v>160000</v>
      </c>
      <c r="F27" s="13">
        <f t="shared" si="1"/>
        <v>320000</v>
      </c>
      <c r="G27" s="4" t="s">
        <v>66</v>
      </c>
      <c r="H27" s="4"/>
    </row>
    <row r="28" spans="1:8" s="2" customFormat="1" ht="30" x14ac:dyDescent="0.25">
      <c r="A28" s="5">
        <v>26</v>
      </c>
      <c r="B28" s="3" t="s">
        <v>33</v>
      </c>
      <c r="C28" s="4" t="s">
        <v>7</v>
      </c>
      <c r="D28" s="4">
        <v>1</v>
      </c>
      <c r="E28" s="4">
        <v>200000</v>
      </c>
      <c r="F28" s="13">
        <f t="shared" si="1"/>
        <v>200000</v>
      </c>
      <c r="G28" s="4" t="s">
        <v>67</v>
      </c>
      <c r="H28" s="4"/>
    </row>
    <row r="29" spans="1:8" s="2" customFormat="1" x14ac:dyDescent="0.25">
      <c r="A29" s="5">
        <v>27</v>
      </c>
      <c r="B29" s="3" t="s">
        <v>34</v>
      </c>
      <c r="C29" s="4" t="s">
        <v>7</v>
      </c>
      <c r="D29" s="4">
        <v>3</v>
      </c>
      <c r="E29" s="4">
        <v>50000</v>
      </c>
      <c r="F29" s="13">
        <f t="shared" si="1"/>
        <v>150000</v>
      </c>
      <c r="G29" s="4"/>
      <c r="H29" s="4" t="s">
        <v>68</v>
      </c>
    </row>
    <row r="30" spans="1:8" s="2" customFormat="1" x14ac:dyDescent="0.25">
      <c r="A30" s="5">
        <v>28</v>
      </c>
      <c r="B30" s="3" t="s">
        <v>37</v>
      </c>
      <c r="C30" s="4" t="s">
        <v>7</v>
      </c>
      <c r="D30" s="4">
        <v>1</v>
      </c>
      <c r="E30" s="4">
        <v>380000</v>
      </c>
      <c r="F30" s="13">
        <f t="shared" si="1"/>
        <v>380000</v>
      </c>
      <c r="G30" s="4"/>
      <c r="H30" s="4" t="s">
        <v>68</v>
      </c>
    </row>
    <row r="31" spans="1:8" s="2" customFormat="1" x14ac:dyDescent="0.25">
      <c r="A31" s="5">
        <v>29</v>
      </c>
      <c r="B31" s="3" t="s">
        <v>37</v>
      </c>
      <c r="C31" s="4" t="s">
        <v>7</v>
      </c>
      <c r="D31" s="4">
        <v>1</v>
      </c>
      <c r="E31" s="4">
        <v>350000</v>
      </c>
      <c r="F31" s="13">
        <f t="shared" si="1"/>
        <v>350000</v>
      </c>
      <c r="G31" s="4"/>
      <c r="H31" s="4" t="s">
        <v>68</v>
      </c>
    </row>
    <row r="32" spans="1:8" s="2" customFormat="1" x14ac:dyDescent="0.25">
      <c r="A32" s="5">
        <v>30</v>
      </c>
      <c r="B32" s="3" t="s">
        <v>39</v>
      </c>
      <c r="C32" s="4" t="s">
        <v>7</v>
      </c>
      <c r="D32" s="4">
        <v>2</v>
      </c>
      <c r="E32" s="4">
        <v>35000</v>
      </c>
      <c r="F32" s="13">
        <f t="shared" si="1"/>
        <v>70000</v>
      </c>
      <c r="G32" s="4"/>
      <c r="H32" s="4" t="s">
        <v>68</v>
      </c>
    </row>
    <row r="33" spans="1:10" s="2" customFormat="1" x14ac:dyDescent="0.25">
      <c r="A33" s="5">
        <v>31</v>
      </c>
      <c r="B33" s="3" t="s">
        <v>40</v>
      </c>
      <c r="C33" s="4" t="s">
        <v>7</v>
      </c>
      <c r="D33" s="4">
        <v>1</v>
      </c>
      <c r="E33" s="4">
        <v>850000</v>
      </c>
      <c r="F33" s="13">
        <f t="shared" si="1"/>
        <v>850000</v>
      </c>
      <c r="G33" s="4"/>
      <c r="H33" s="4" t="s">
        <v>68</v>
      </c>
    </row>
    <row r="34" spans="1:10" s="2" customFormat="1" x14ac:dyDescent="0.25">
      <c r="A34" s="5">
        <v>32</v>
      </c>
      <c r="B34" s="3" t="s">
        <v>35</v>
      </c>
      <c r="C34" s="4" t="s">
        <v>36</v>
      </c>
      <c r="D34" s="4">
        <v>150</v>
      </c>
      <c r="E34" s="4">
        <v>16000</v>
      </c>
      <c r="F34" s="13">
        <f t="shared" si="1"/>
        <v>2400000</v>
      </c>
      <c r="G34" s="4" t="s">
        <v>69</v>
      </c>
      <c r="H34" s="4" t="s">
        <v>70</v>
      </c>
    </row>
    <row r="35" spans="1:10" s="2" customFormat="1" x14ac:dyDescent="0.25">
      <c r="A35" s="5">
        <v>33</v>
      </c>
      <c r="B35" s="3" t="s">
        <v>41</v>
      </c>
      <c r="C35" s="4" t="s">
        <v>12</v>
      </c>
      <c r="D35" s="4">
        <v>20</v>
      </c>
      <c r="E35" s="4">
        <v>42000</v>
      </c>
      <c r="F35" s="13">
        <f t="shared" si="1"/>
        <v>840000</v>
      </c>
      <c r="G35" s="4" t="s">
        <v>71</v>
      </c>
      <c r="H35" s="4"/>
    </row>
    <row r="36" spans="1:10" s="2" customFormat="1" ht="30" x14ac:dyDescent="0.25">
      <c r="A36" s="5">
        <v>34</v>
      </c>
      <c r="B36" s="3" t="s">
        <v>73</v>
      </c>
      <c r="C36" s="4" t="s">
        <v>7</v>
      </c>
      <c r="D36" s="4">
        <v>1</v>
      </c>
      <c r="E36" s="4">
        <v>1950000</v>
      </c>
      <c r="F36" s="13">
        <f>+E36*D36</f>
        <v>1950000</v>
      </c>
      <c r="G36" s="4"/>
      <c r="H36" s="4" t="s">
        <v>74</v>
      </c>
    </row>
    <row r="37" spans="1:10" s="2" customFormat="1" ht="30" x14ac:dyDescent="0.25">
      <c r="A37" s="5">
        <v>35</v>
      </c>
      <c r="B37" s="3" t="s">
        <v>75</v>
      </c>
      <c r="C37" s="4" t="s">
        <v>7</v>
      </c>
      <c r="D37" s="4">
        <v>1</v>
      </c>
      <c r="E37" s="4">
        <v>195000</v>
      </c>
      <c r="F37" s="13">
        <f t="shared" si="1"/>
        <v>195000</v>
      </c>
      <c r="G37" s="4"/>
      <c r="H37" s="4" t="s">
        <v>77</v>
      </c>
    </row>
    <row r="38" spans="1:10" s="2" customFormat="1" x14ac:dyDescent="0.25">
      <c r="A38" s="5">
        <v>36</v>
      </c>
      <c r="B38" s="3" t="s">
        <v>76</v>
      </c>
      <c r="C38" s="4" t="s">
        <v>7</v>
      </c>
      <c r="D38" s="4">
        <v>1</v>
      </c>
      <c r="E38" s="4">
        <v>260000</v>
      </c>
      <c r="F38" s="13">
        <f t="shared" si="1"/>
        <v>260000</v>
      </c>
      <c r="G38" s="4"/>
      <c r="H38" s="4" t="s">
        <v>77</v>
      </c>
    </row>
    <row r="39" spans="1:10" s="2" customFormat="1" x14ac:dyDescent="0.25">
      <c r="A39" s="5">
        <v>37</v>
      </c>
      <c r="B39" s="3" t="s">
        <v>78</v>
      </c>
      <c r="C39" s="4" t="s">
        <v>7</v>
      </c>
      <c r="D39" s="4">
        <v>4</v>
      </c>
      <c r="E39" s="4">
        <v>165000</v>
      </c>
      <c r="F39" s="13">
        <f t="shared" si="1"/>
        <v>660000</v>
      </c>
      <c r="G39" s="4"/>
      <c r="H39" s="4" t="s">
        <v>80</v>
      </c>
    </row>
    <row r="40" spans="1:10" s="2" customFormat="1" x14ac:dyDescent="0.25">
      <c r="A40" s="5">
        <v>38</v>
      </c>
      <c r="B40" s="3" t="s">
        <v>79</v>
      </c>
      <c r="C40" s="4" t="s">
        <v>7</v>
      </c>
      <c r="D40" s="4">
        <v>4</v>
      </c>
      <c r="E40" s="4">
        <v>245000</v>
      </c>
      <c r="F40" s="13">
        <f t="shared" si="1"/>
        <v>980000</v>
      </c>
      <c r="G40" s="4"/>
      <c r="H40" s="4" t="s">
        <v>80</v>
      </c>
    </row>
    <row r="41" spans="1:10" s="2" customFormat="1" x14ac:dyDescent="0.25">
      <c r="A41" s="5">
        <v>39</v>
      </c>
      <c r="B41" s="3" t="s">
        <v>81</v>
      </c>
      <c r="C41" s="4" t="s">
        <v>82</v>
      </c>
      <c r="D41" s="4">
        <v>1</v>
      </c>
      <c r="E41" s="4">
        <v>760000</v>
      </c>
      <c r="F41" s="13">
        <f t="shared" si="1"/>
        <v>760000</v>
      </c>
      <c r="G41" s="4"/>
      <c r="H41" s="4" t="s">
        <v>83</v>
      </c>
    </row>
    <row r="42" spans="1:10" s="2" customFormat="1" ht="30" x14ac:dyDescent="0.25">
      <c r="A42" s="5">
        <v>40</v>
      </c>
      <c r="B42" s="3" t="s">
        <v>84</v>
      </c>
      <c r="C42" s="4" t="s">
        <v>82</v>
      </c>
      <c r="D42" s="4">
        <v>1</v>
      </c>
      <c r="E42" s="4">
        <v>560000</v>
      </c>
      <c r="F42" s="13">
        <f t="shared" si="1"/>
        <v>560000</v>
      </c>
      <c r="G42" s="4"/>
      <c r="H42" s="4" t="s">
        <v>85</v>
      </c>
    </row>
    <row r="43" spans="1:10" s="2" customFormat="1" x14ac:dyDescent="0.25">
      <c r="A43" s="5">
        <v>41</v>
      </c>
      <c r="B43" s="3" t="s">
        <v>87</v>
      </c>
      <c r="C43" s="4" t="s">
        <v>7</v>
      </c>
      <c r="D43" s="4">
        <v>2</v>
      </c>
      <c r="E43" s="4">
        <v>140000</v>
      </c>
      <c r="F43" s="13">
        <f t="shared" si="1"/>
        <v>280000</v>
      </c>
      <c r="G43" s="4"/>
      <c r="H43" s="4" t="s">
        <v>103</v>
      </c>
    </row>
    <row r="44" spans="1:10" s="2" customFormat="1" x14ac:dyDescent="0.25">
      <c r="A44" s="5">
        <v>42</v>
      </c>
      <c r="B44" s="3" t="s">
        <v>86</v>
      </c>
      <c r="C44" s="4" t="s">
        <v>7</v>
      </c>
      <c r="D44" s="4">
        <v>1</v>
      </c>
      <c r="E44" s="4">
        <v>75000</v>
      </c>
      <c r="F44" s="13">
        <f t="shared" si="1"/>
        <v>75000</v>
      </c>
      <c r="G44" s="4"/>
      <c r="H44" s="4" t="s">
        <v>103</v>
      </c>
    </row>
    <row r="45" spans="1:10" s="2" customFormat="1" x14ac:dyDescent="0.25">
      <c r="A45" s="5">
        <v>43</v>
      </c>
      <c r="B45" s="3" t="s">
        <v>88</v>
      </c>
      <c r="C45" s="4" t="s">
        <v>7</v>
      </c>
      <c r="D45" s="4">
        <v>4</v>
      </c>
      <c r="E45" s="4">
        <v>27000</v>
      </c>
      <c r="F45" s="13">
        <f t="shared" si="1"/>
        <v>108000</v>
      </c>
      <c r="G45" s="4"/>
      <c r="H45" s="4" t="s">
        <v>103</v>
      </c>
    </row>
    <row r="46" spans="1:10" s="2" customFormat="1" ht="30" x14ac:dyDescent="0.25">
      <c r="A46" s="5">
        <v>44</v>
      </c>
      <c r="B46" s="3" t="s">
        <v>89</v>
      </c>
      <c r="C46" s="4" t="s">
        <v>82</v>
      </c>
      <c r="D46" s="4">
        <v>1</v>
      </c>
      <c r="E46" s="4">
        <v>55000</v>
      </c>
      <c r="F46" s="13">
        <f t="shared" si="1"/>
        <v>55000</v>
      </c>
      <c r="G46" s="4"/>
      <c r="H46" s="4" t="s">
        <v>103</v>
      </c>
    </row>
    <row r="47" spans="1:10" s="2" customFormat="1" ht="30" x14ac:dyDescent="0.25">
      <c r="A47" s="5">
        <v>45</v>
      </c>
      <c r="B47" s="3" t="s">
        <v>90</v>
      </c>
      <c r="C47" s="4" t="s">
        <v>7</v>
      </c>
      <c r="D47" s="4">
        <v>1</v>
      </c>
      <c r="E47" s="4">
        <v>160000</v>
      </c>
      <c r="F47" s="13">
        <f t="shared" si="1"/>
        <v>160000</v>
      </c>
      <c r="G47" s="4"/>
      <c r="H47" s="4" t="s">
        <v>103</v>
      </c>
      <c r="J47" s="2">
        <v>6697500</v>
      </c>
    </row>
    <row r="48" spans="1:10" s="2" customFormat="1" x14ac:dyDescent="0.25">
      <c r="A48" s="5">
        <v>46</v>
      </c>
      <c r="B48" s="3" t="s">
        <v>91</v>
      </c>
      <c r="C48" s="4" t="s">
        <v>7</v>
      </c>
      <c r="D48" s="4">
        <v>1</v>
      </c>
      <c r="E48" s="4">
        <v>3350000</v>
      </c>
      <c r="F48" s="13">
        <f t="shared" si="1"/>
        <v>3350000</v>
      </c>
      <c r="G48" s="4"/>
      <c r="H48" s="4" t="s">
        <v>103</v>
      </c>
      <c r="J48" s="2">
        <f>3960000+3745000</f>
        <v>7705000</v>
      </c>
    </row>
    <row r="49" spans="1:10" s="2" customFormat="1" x14ac:dyDescent="0.25">
      <c r="A49" s="5">
        <v>47</v>
      </c>
      <c r="B49" s="3" t="s">
        <v>92</v>
      </c>
      <c r="C49" s="4" t="s">
        <v>7</v>
      </c>
      <c r="D49" s="4">
        <v>1</v>
      </c>
      <c r="E49" s="4">
        <v>75000</v>
      </c>
      <c r="F49" s="13">
        <f t="shared" si="1"/>
        <v>75000</v>
      </c>
      <c r="G49" s="4"/>
      <c r="H49" s="4" t="s">
        <v>103</v>
      </c>
      <c r="J49" s="2">
        <f>+J48-J47</f>
        <v>1007500</v>
      </c>
    </row>
    <row r="50" spans="1:10" s="2" customFormat="1" x14ac:dyDescent="0.25">
      <c r="A50" s="5">
        <v>48</v>
      </c>
      <c r="B50" s="3" t="s">
        <v>93</v>
      </c>
      <c r="C50" s="4" t="s">
        <v>7</v>
      </c>
      <c r="D50" s="4">
        <v>1</v>
      </c>
      <c r="E50" s="4">
        <v>60000</v>
      </c>
      <c r="F50" s="13">
        <f t="shared" si="1"/>
        <v>60000</v>
      </c>
      <c r="G50" s="4"/>
      <c r="H50" s="4" t="s">
        <v>103</v>
      </c>
    </row>
    <row r="51" spans="1:10" s="2" customFormat="1" x14ac:dyDescent="0.25">
      <c r="A51" s="5">
        <v>49</v>
      </c>
      <c r="B51" s="3" t="s">
        <v>94</v>
      </c>
      <c r="C51" s="4" t="s">
        <v>7</v>
      </c>
      <c r="D51" s="4">
        <v>1</v>
      </c>
      <c r="E51" s="4">
        <v>100000</v>
      </c>
      <c r="F51" s="13">
        <f t="shared" si="1"/>
        <v>100000</v>
      </c>
      <c r="G51" s="4"/>
      <c r="H51" s="4" t="s">
        <v>103</v>
      </c>
    </row>
    <row r="52" spans="1:10" s="2" customFormat="1" x14ac:dyDescent="0.25">
      <c r="A52" s="5">
        <v>50</v>
      </c>
      <c r="B52" s="3" t="s">
        <v>95</v>
      </c>
      <c r="C52" s="4" t="s">
        <v>7</v>
      </c>
      <c r="D52" s="4">
        <v>1</v>
      </c>
      <c r="E52" s="4">
        <v>340000</v>
      </c>
      <c r="F52" s="13">
        <f t="shared" si="1"/>
        <v>340000</v>
      </c>
      <c r="G52" s="4"/>
      <c r="H52" s="4" t="s">
        <v>103</v>
      </c>
    </row>
    <row r="53" spans="1:10" s="2" customFormat="1" x14ac:dyDescent="0.25">
      <c r="A53" s="5">
        <v>51</v>
      </c>
      <c r="B53" s="3" t="s">
        <v>96</v>
      </c>
      <c r="C53" s="4" t="s">
        <v>7</v>
      </c>
      <c r="D53" s="4">
        <v>1</v>
      </c>
      <c r="E53" s="4">
        <v>7000</v>
      </c>
      <c r="F53" s="13">
        <f t="shared" si="1"/>
        <v>7000</v>
      </c>
      <c r="G53" s="4"/>
      <c r="H53" s="4" t="s">
        <v>103</v>
      </c>
    </row>
    <row r="54" spans="1:10" s="2" customFormat="1" x14ac:dyDescent="0.25">
      <c r="A54" s="5">
        <v>52</v>
      </c>
      <c r="B54" s="3" t="s">
        <v>97</v>
      </c>
      <c r="C54" s="4" t="s">
        <v>7</v>
      </c>
      <c r="D54" s="4">
        <v>1</v>
      </c>
      <c r="E54" s="4">
        <v>160000</v>
      </c>
      <c r="F54" s="13">
        <f t="shared" si="1"/>
        <v>160000</v>
      </c>
      <c r="G54" s="4"/>
      <c r="H54" s="4" t="s">
        <v>103</v>
      </c>
    </row>
    <row r="55" spans="1:10" s="2" customFormat="1" x14ac:dyDescent="0.25">
      <c r="A55" s="5">
        <v>53</v>
      </c>
      <c r="B55" s="3" t="s">
        <v>98</v>
      </c>
      <c r="C55" s="4" t="s">
        <v>7</v>
      </c>
      <c r="D55" s="4">
        <v>1</v>
      </c>
      <c r="E55" s="4">
        <v>160000</v>
      </c>
      <c r="F55" s="13">
        <f t="shared" si="1"/>
        <v>160000</v>
      </c>
      <c r="G55" s="4"/>
      <c r="H55" s="4" t="s">
        <v>103</v>
      </c>
    </row>
    <row r="56" spans="1:10" s="2" customFormat="1" x14ac:dyDescent="0.25">
      <c r="A56" s="5">
        <v>54</v>
      </c>
      <c r="B56" s="3" t="s">
        <v>99</v>
      </c>
      <c r="C56" s="4" t="s">
        <v>7</v>
      </c>
      <c r="D56" s="4">
        <v>1</v>
      </c>
      <c r="E56" s="4">
        <v>80000</v>
      </c>
      <c r="F56" s="13">
        <f t="shared" si="1"/>
        <v>80000</v>
      </c>
      <c r="G56" s="4"/>
      <c r="H56" s="4" t="s">
        <v>103</v>
      </c>
      <c r="I56" s="4">
        <v>992232565</v>
      </c>
    </row>
    <row r="57" spans="1:10" s="2" customFormat="1" x14ac:dyDescent="0.25">
      <c r="A57" s="5">
        <v>55</v>
      </c>
      <c r="B57" s="3" t="s">
        <v>100</v>
      </c>
      <c r="C57" s="4" t="s">
        <v>7</v>
      </c>
      <c r="D57" s="4">
        <v>1</v>
      </c>
      <c r="E57" s="4">
        <v>1450000</v>
      </c>
      <c r="F57" s="13">
        <f t="shared" si="1"/>
        <v>1450000</v>
      </c>
      <c r="G57" s="4"/>
      <c r="H57" s="4" t="s">
        <v>103</v>
      </c>
    </row>
    <row r="58" spans="1:10" s="2" customFormat="1" x14ac:dyDescent="0.25">
      <c r="A58" s="5">
        <v>56</v>
      </c>
      <c r="B58" s="3" t="s">
        <v>101</v>
      </c>
      <c r="C58" s="4" t="s">
        <v>7</v>
      </c>
      <c r="D58" s="4">
        <v>1</v>
      </c>
      <c r="E58" s="4">
        <v>270000</v>
      </c>
      <c r="F58" s="13">
        <f t="shared" si="1"/>
        <v>270000</v>
      </c>
      <c r="G58" s="4"/>
      <c r="H58" s="4" t="s">
        <v>103</v>
      </c>
    </row>
    <row r="59" spans="1:10" s="2" customFormat="1" x14ac:dyDescent="0.25">
      <c r="A59" s="5">
        <v>57</v>
      </c>
      <c r="B59" s="3" t="s">
        <v>102</v>
      </c>
      <c r="C59" s="4" t="s">
        <v>7</v>
      </c>
      <c r="D59" s="4">
        <v>1</v>
      </c>
      <c r="E59" s="4">
        <v>2200000</v>
      </c>
      <c r="F59" s="13">
        <f t="shared" si="1"/>
        <v>2200000</v>
      </c>
      <c r="G59" s="4"/>
      <c r="H59" s="4" t="s">
        <v>103</v>
      </c>
    </row>
    <row r="60" spans="1:10" s="10" customFormat="1" ht="13.5" customHeight="1" x14ac:dyDescent="0.25">
      <c r="A60" s="19" t="s">
        <v>72</v>
      </c>
      <c r="B60" s="20"/>
      <c r="C60" s="20"/>
      <c r="D60" s="20"/>
      <c r="E60" s="21"/>
      <c r="F60" s="14">
        <f>SUM(F3:F59)</f>
        <v>52334000</v>
      </c>
      <c r="G60" s="9"/>
      <c r="H60" s="9"/>
    </row>
    <row r="64" spans="1:10" x14ac:dyDescent="0.25">
      <c r="F64" s="15">
        <v>52334000</v>
      </c>
    </row>
  </sheetData>
  <mergeCells count="1">
    <mergeCell ref="A60:E60"/>
  </mergeCells>
  <pageMargins left="0.23622047244094491" right="0.23622047244094491" top="0.19685039370078741" bottom="0.19685039370078741" header="0.31496062992125984" footer="0.31496062992125984"/>
  <pageSetup paperSize="9" scale="6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Лот 1</vt:lpstr>
      <vt:lpstr>Лот</vt:lpstr>
      <vt:lpstr>Лот!Область_печати</vt:lpstr>
      <vt:lpstr>'Лот 1'!Область_печати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2025-09-08T06:22:01Z</dcterms:modified>
</cp:coreProperties>
</file>